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N36661\Desktop\"/>
    </mc:Choice>
  </mc:AlternateContent>
  <bookViews>
    <workbookView xWindow="0" yWindow="0" windowWidth="19200" windowHeight="6585"/>
  </bookViews>
  <sheets>
    <sheet name="Ark1" sheetId="1" r:id="rId1"/>
    <sheet name="Tilmæl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8" i="1"/>
  <c r="C19" i="1" l="1"/>
  <c r="C17" i="1"/>
  <c r="C16" i="1"/>
  <c r="D18" i="1"/>
  <c r="D20" i="1" s="1"/>
  <c r="D21" i="1" s="1"/>
  <c r="D17" i="1"/>
  <c r="D16" i="1"/>
  <c r="C15" i="1"/>
  <c r="B15" i="1"/>
  <c r="B11" i="1"/>
  <c r="C11" i="1"/>
  <c r="D11" i="1"/>
  <c r="D15" i="1"/>
  <c r="B16" i="1" l="1"/>
  <c r="C5" i="1"/>
  <c r="B5" i="1"/>
  <c r="B20" i="1" l="1"/>
  <c r="B21" i="1" s="1"/>
  <c r="C20" i="1" l="1"/>
  <c r="C21" i="1" s="1"/>
</calcChain>
</file>

<file path=xl/sharedStrings.xml><?xml version="1.0" encoding="utf-8"?>
<sst xmlns="http://schemas.openxmlformats.org/spreadsheetml/2006/main" count="56" uniqueCount="26">
  <si>
    <t>Makrelur</t>
  </si>
  <si>
    <t>Kvota</t>
  </si>
  <si>
    <t>Útlutað menningarkvota</t>
  </si>
  <si>
    <t>Vestmanna</t>
  </si>
  <si>
    <t>Sjógæti</t>
  </si>
  <si>
    <t>Rest</t>
  </si>
  <si>
    <t>Menningarkvota</t>
  </si>
  <si>
    <t>Til at útluta í 2019</t>
  </si>
  <si>
    <t>Áður útlutað</t>
  </si>
  <si>
    <r>
      <t>Svartkjaftur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</si>
  <si>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Menningarkvotur 2018 2019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</si>
  <si>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Svartkjaftur bleiv lækkaður 20% í 2018, men ikki árini frameftir, tí hækkar kvotan hjá teimum, sum fingu langtíðar kvotur</t>
    </r>
  </si>
  <si>
    <t>PF Skip. Snarfrost. Miðvágur.</t>
  </si>
  <si>
    <t>Svartkjaftur</t>
  </si>
  <si>
    <t>Sild</t>
  </si>
  <si>
    <t>Fiskivirkið í Vestmanna.</t>
  </si>
  <si>
    <t>Sjógæti. Haldórsvík.</t>
  </si>
  <si>
    <t>Vørustíggjur. Sandoy/Skopun.</t>
  </si>
  <si>
    <t>Jókin. Hvalba/Vestmanna.</t>
  </si>
  <si>
    <t>Delta. Tvøroyri/Hvalba.</t>
  </si>
  <si>
    <t>Steintór. Hvalba.</t>
  </si>
  <si>
    <t>Kósin. Porkeri.</t>
  </si>
  <si>
    <t>Rock Trawldors. Vágur.</t>
  </si>
  <si>
    <t>Norðhavssild</t>
  </si>
  <si>
    <t>Kinnfelli/Snarfrost</t>
  </si>
  <si>
    <t>Rock trawldoors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</si>
</sst>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left" indent="1"/>
    </xf>
    <xf numFmtId="0" fontId="4" fillId="0" borderId="0" xfId="0" applyFont="1"/>
    <xf numFmtId="0" fontId="0" fillId="0" borderId="0" xfId="0" applyAlignment="1"/>
    <xf numFmtId="0" fontId="2" fillId="0" borderId="0" xfId="0" applyFont="1" applyAlignment="1">
      <alignment horizontal="left"/>
    </xf>
    <xf numFmtId="164" fontId="2" fillId="0" borderId="0" xfId="0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A21" sqref="A21"/>
    </sheetView>
  </sheetViews>
  <sheetFormatPr defaultRowHeight="14.25" x14ac:dyDescent="0.45"/>
  <cols>
    <col min="1" max="1" width="22.86328125" bestFit="1" customWidth="1"/>
    <col min="2" max="2" width="9.1328125" bestFit="1" customWidth="1"/>
    <col min="3" max="3" width="12" bestFit="1" customWidth="1"/>
    <col min="4" max="4" width="13.3984375" bestFit="1" customWidth="1"/>
  </cols>
  <sheetData>
    <row r="1" spans="1:4" x14ac:dyDescent="0.45">
      <c r="A1" s="1" t="s">
        <v>10</v>
      </c>
    </row>
    <row r="3" spans="1:4" x14ac:dyDescent="0.45">
      <c r="A3">
        <v>2018</v>
      </c>
    </row>
    <row r="4" spans="1:4" ht="15.75" x14ac:dyDescent="0.45">
      <c r="A4" s="1"/>
      <c r="B4" s="1" t="s">
        <v>0</v>
      </c>
      <c r="C4" s="1" t="s">
        <v>9</v>
      </c>
      <c r="D4" s="1" t="s">
        <v>23</v>
      </c>
    </row>
    <row r="5" spans="1:4" x14ac:dyDescent="0.45">
      <c r="A5" t="s">
        <v>1</v>
      </c>
      <c r="B5" s="2">
        <f>(B6)/8.5*100</f>
        <v>102929.41176470587</v>
      </c>
      <c r="C5" s="2">
        <f>(C6*1.25)/8.5*100</f>
        <v>493082.3529411765</v>
      </c>
      <c r="D5" s="2">
        <v>88350</v>
      </c>
    </row>
    <row r="6" spans="1:4" x14ac:dyDescent="0.45">
      <c r="A6" t="s">
        <v>2</v>
      </c>
      <c r="B6" s="3">
        <v>8749</v>
      </c>
      <c r="C6" s="3">
        <v>33529.599999999999</v>
      </c>
      <c r="D6" s="2">
        <v>7510</v>
      </c>
    </row>
    <row r="7" spans="1:4" x14ac:dyDescent="0.45">
      <c r="A7" s="4" t="s">
        <v>24</v>
      </c>
      <c r="B7" s="3">
        <v>2224</v>
      </c>
      <c r="C7" s="3">
        <v>10400</v>
      </c>
      <c r="D7" s="2">
        <v>1770</v>
      </c>
    </row>
    <row r="8" spans="1:4" x14ac:dyDescent="0.45">
      <c r="A8" s="4" t="s">
        <v>3</v>
      </c>
      <c r="B8" s="3">
        <v>2224</v>
      </c>
      <c r="C8" s="3">
        <v>12970</v>
      </c>
      <c r="D8" s="2">
        <v>1770</v>
      </c>
    </row>
    <row r="9" spans="1:4" x14ac:dyDescent="0.45">
      <c r="A9" s="4" t="s">
        <v>4</v>
      </c>
      <c r="B9" s="3">
        <v>1000</v>
      </c>
      <c r="D9" s="2">
        <v>600</v>
      </c>
    </row>
    <row r="10" spans="1:4" x14ac:dyDescent="0.45">
      <c r="A10" s="4" t="s">
        <v>25</v>
      </c>
      <c r="C10" s="3">
        <v>1360</v>
      </c>
      <c r="D10" s="2"/>
    </row>
    <row r="11" spans="1:4" x14ac:dyDescent="0.45">
      <c r="A11" s="4" t="s">
        <v>5</v>
      </c>
      <c r="B11" s="2">
        <f>B6-SUM(B7:B10)</f>
        <v>3301</v>
      </c>
      <c r="C11" s="2">
        <f>C6-SUM(C7:C10)</f>
        <v>8799.5999999999985</v>
      </c>
      <c r="D11" s="2">
        <f>D6-SUM(D7:D10)</f>
        <v>3370</v>
      </c>
    </row>
    <row r="12" spans="1:4" x14ac:dyDescent="0.45">
      <c r="D12" s="2"/>
    </row>
    <row r="13" spans="1:4" x14ac:dyDescent="0.45">
      <c r="A13">
        <v>2019</v>
      </c>
      <c r="D13" s="2"/>
    </row>
    <row r="14" spans="1:4" x14ac:dyDescent="0.45">
      <c r="A14" t="s">
        <v>1</v>
      </c>
      <c r="B14" s="2">
        <v>82339</v>
      </c>
      <c r="C14" s="2">
        <v>406307</v>
      </c>
      <c r="D14" s="2">
        <v>124657</v>
      </c>
    </row>
    <row r="15" spans="1:4" x14ac:dyDescent="0.45">
      <c r="A15" t="s">
        <v>6</v>
      </c>
      <c r="B15" s="2">
        <f t="shared" ref="B15:C15" si="0">B14*8.5%</f>
        <v>6998.8150000000005</v>
      </c>
      <c r="C15" s="2">
        <f t="shared" si="0"/>
        <v>34536.095000000001</v>
      </c>
      <c r="D15" s="2">
        <f>D14*8.5%</f>
        <v>10595.845000000001</v>
      </c>
    </row>
    <row r="16" spans="1:4" x14ac:dyDescent="0.45">
      <c r="A16" s="4" t="s">
        <v>24</v>
      </c>
      <c r="B16" s="3">
        <f>1900*B$15/B$6</f>
        <v>1519.9163904446225</v>
      </c>
      <c r="C16" s="3">
        <f>C7*1.25*C$14/C$5</f>
        <v>10712.188275434242</v>
      </c>
      <c r="D16" s="3">
        <f>D7*D$15/D$6</f>
        <v>2497.2897003994676</v>
      </c>
    </row>
    <row r="17" spans="1:4" x14ac:dyDescent="0.45">
      <c r="A17" s="4" t="s">
        <v>3</v>
      </c>
      <c r="B17" s="3">
        <f>1900*B$15/B$6</f>
        <v>1519.9163904446225</v>
      </c>
      <c r="C17" s="3">
        <f>C16</f>
        <v>10712.188275434242</v>
      </c>
      <c r="D17" s="3">
        <f>D8*D$15/D$6</f>
        <v>2497.2897003994676</v>
      </c>
    </row>
    <row r="18" spans="1:4" x14ac:dyDescent="0.45">
      <c r="A18" s="4" t="s">
        <v>4</v>
      </c>
      <c r="B18" s="3">
        <f>B9*B$15/B$6</f>
        <v>799.95599497085391</v>
      </c>
      <c r="D18" s="3">
        <f>(D9-100)*D$15/D$6</f>
        <v>705.44906790945413</v>
      </c>
    </row>
    <row r="19" spans="1:4" x14ac:dyDescent="0.45">
      <c r="A19" s="4" t="s">
        <v>25</v>
      </c>
      <c r="C19" s="3">
        <f>C10*1.25*C$14/C$5</f>
        <v>1400.8246206337087</v>
      </c>
      <c r="D19" s="2"/>
    </row>
    <row r="20" spans="1:4" x14ac:dyDescent="0.45">
      <c r="A20" s="4" t="s">
        <v>8</v>
      </c>
      <c r="B20" s="2">
        <f>SUM(B16:B19)</f>
        <v>3839.7887758600991</v>
      </c>
      <c r="C20" s="2">
        <f>SUM(C16:C19)</f>
        <v>22825.201171502194</v>
      </c>
      <c r="D20" s="2">
        <f>SUM(D16:D19)</f>
        <v>5700.0284687083895</v>
      </c>
    </row>
    <row r="21" spans="1:4" x14ac:dyDescent="0.45">
      <c r="A21" s="7" t="s">
        <v>7</v>
      </c>
      <c r="B21" s="8">
        <f>B15-B20</f>
        <v>3159.0262241399014</v>
      </c>
      <c r="C21" s="8">
        <f>C15-C20</f>
        <v>11710.893828497807</v>
      </c>
      <c r="D21" s="8">
        <f>D15-D20</f>
        <v>4895.8165312916117</v>
      </c>
    </row>
    <row r="23" spans="1:4" ht="15.75" x14ac:dyDescent="0.45">
      <c r="A23" s="6" t="s">
        <v>11</v>
      </c>
    </row>
    <row r="24" spans="1:4" ht="15.75" x14ac:dyDescent="0.45">
      <c r="A24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/>
  </sheetViews>
  <sheetFormatPr defaultRowHeight="14.25" x14ac:dyDescent="0.45"/>
  <sheetData>
    <row r="1" spans="1:7" x14ac:dyDescent="0.45">
      <c r="D1">
        <v>2018</v>
      </c>
      <c r="E1">
        <v>2019</v>
      </c>
      <c r="F1">
        <v>2020</v>
      </c>
      <c r="G1">
        <v>2021</v>
      </c>
    </row>
    <row r="2" spans="1:7" x14ac:dyDescent="0.45">
      <c r="A2" t="s">
        <v>12</v>
      </c>
      <c r="C2" t="s">
        <v>13</v>
      </c>
      <c r="D2" s="3">
        <v>13000</v>
      </c>
      <c r="E2" s="3">
        <v>13000</v>
      </c>
      <c r="F2" s="3">
        <v>13000</v>
      </c>
      <c r="G2" s="3">
        <v>13000</v>
      </c>
    </row>
    <row r="3" spans="1:7" x14ac:dyDescent="0.45">
      <c r="C3" t="s">
        <v>0</v>
      </c>
      <c r="D3" s="3">
        <v>2224</v>
      </c>
      <c r="E3" s="3">
        <v>1900</v>
      </c>
      <c r="F3" s="3">
        <v>1900</v>
      </c>
      <c r="G3" s="3">
        <v>1900</v>
      </c>
    </row>
    <row r="4" spans="1:7" x14ac:dyDescent="0.45">
      <c r="C4" t="s">
        <v>14</v>
      </c>
      <c r="D4" s="3">
        <v>1770</v>
      </c>
      <c r="E4" s="3">
        <v>1770</v>
      </c>
      <c r="F4" s="3">
        <v>1770</v>
      </c>
      <c r="G4" s="3">
        <v>1770</v>
      </c>
    </row>
    <row r="5" spans="1:7" x14ac:dyDescent="0.45">
      <c r="D5" s="3"/>
      <c r="E5" s="3"/>
      <c r="F5" s="3"/>
      <c r="G5" s="3"/>
    </row>
    <row r="6" spans="1:7" x14ac:dyDescent="0.45">
      <c r="A6" t="s">
        <v>15</v>
      </c>
      <c r="C6" t="s">
        <v>13</v>
      </c>
      <c r="D6" s="3">
        <v>16212</v>
      </c>
      <c r="E6" s="3">
        <v>13000</v>
      </c>
      <c r="F6" s="3">
        <v>13000</v>
      </c>
      <c r="G6" s="3">
        <v>13000</v>
      </c>
    </row>
    <row r="7" spans="1:7" x14ac:dyDescent="0.45">
      <c r="C7" t="s">
        <v>0</v>
      </c>
      <c r="D7" s="3">
        <v>2224</v>
      </c>
      <c r="E7" s="3">
        <v>1900</v>
      </c>
      <c r="F7" s="3">
        <v>1900</v>
      </c>
      <c r="G7" s="3">
        <v>1900</v>
      </c>
    </row>
    <row r="8" spans="1:7" x14ac:dyDescent="0.45">
      <c r="C8" t="s">
        <v>14</v>
      </c>
      <c r="D8" s="3">
        <v>1770</v>
      </c>
      <c r="E8" s="3">
        <v>1770</v>
      </c>
      <c r="F8" s="3">
        <v>1770</v>
      </c>
      <c r="G8" s="3">
        <v>1770</v>
      </c>
    </row>
    <row r="10" spans="1:7" x14ac:dyDescent="0.45">
      <c r="A10" t="s">
        <v>16</v>
      </c>
      <c r="C10" t="s">
        <v>13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45">
      <c r="C11" t="s">
        <v>0</v>
      </c>
      <c r="D11" s="3">
        <v>1000</v>
      </c>
      <c r="E11" s="3">
        <v>1000</v>
      </c>
      <c r="F11" s="3">
        <v>1000</v>
      </c>
      <c r="G11" s="3">
        <v>1000</v>
      </c>
    </row>
    <row r="12" spans="1:7" x14ac:dyDescent="0.45">
      <c r="C12" t="s">
        <v>14</v>
      </c>
      <c r="D12" s="3">
        <v>600</v>
      </c>
      <c r="E12" s="3">
        <v>500</v>
      </c>
      <c r="F12" s="3">
        <v>500</v>
      </c>
      <c r="G12" s="3">
        <v>500</v>
      </c>
    </row>
    <row r="14" spans="1:7" x14ac:dyDescent="0.45">
      <c r="A14" t="s">
        <v>17</v>
      </c>
      <c r="C14" t="s">
        <v>13</v>
      </c>
      <c r="D14" s="3">
        <v>0</v>
      </c>
      <c r="E14" s="3">
        <v>0</v>
      </c>
      <c r="F14" s="3">
        <v>0</v>
      </c>
      <c r="G14" s="3">
        <v>0</v>
      </c>
    </row>
    <row r="15" spans="1:7" x14ac:dyDescent="0.45">
      <c r="C15" t="s">
        <v>0</v>
      </c>
      <c r="D15" s="3">
        <v>1301</v>
      </c>
      <c r="E15" s="3">
        <v>0</v>
      </c>
      <c r="F15" s="3">
        <v>0</v>
      </c>
      <c r="G15" s="3">
        <v>0</v>
      </c>
    </row>
    <row r="16" spans="1:7" x14ac:dyDescent="0.45">
      <c r="C16" t="s">
        <v>14</v>
      </c>
      <c r="D16" s="3">
        <v>1000</v>
      </c>
      <c r="E16" s="3">
        <v>0</v>
      </c>
      <c r="F16" s="3">
        <v>0</v>
      </c>
      <c r="G16" s="3">
        <v>0</v>
      </c>
    </row>
    <row r="18" spans="1:7" x14ac:dyDescent="0.45">
      <c r="A18" t="s">
        <v>18</v>
      </c>
      <c r="C18" t="s">
        <v>13</v>
      </c>
      <c r="D18" s="3">
        <v>11000</v>
      </c>
      <c r="E18" s="3">
        <v>0</v>
      </c>
      <c r="F18" s="3">
        <v>0</v>
      </c>
      <c r="G18" s="3">
        <v>0</v>
      </c>
    </row>
    <row r="19" spans="1:7" x14ac:dyDescent="0.45">
      <c r="C19" t="s">
        <v>0</v>
      </c>
      <c r="D19" s="3">
        <v>0</v>
      </c>
      <c r="E19" s="3">
        <v>0</v>
      </c>
      <c r="F19" s="3">
        <v>0</v>
      </c>
      <c r="G19" s="3">
        <v>0</v>
      </c>
    </row>
    <row r="20" spans="1:7" x14ac:dyDescent="0.45">
      <c r="C20" t="s">
        <v>14</v>
      </c>
      <c r="D20" s="3">
        <v>0</v>
      </c>
      <c r="E20" s="3">
        <v>0</v>
      </c>
      <c r="F20" s="3">
        <v>0</v>
      </c>
      <c r="G20" s="3">
        <v>0</v>
      </c>
    </row>
    <row r="22" spans="1:7" x14ac:dyDescent="0.45">
      <c r="A22" t="s">
        <v>19</v>
      </c>
      <c r="C22" t="s">
        <v>13</v>
      </c>
      <c r="D22" s="3">
        <v>0</v>
      </c>
      <c r="E22" s="3">
        <v>0</v>
      </c>
      <c r="F22" s="3">
        <v>0</v>
      </c>
      <c r="G22" s="3">
        <v>0</v>
      </c>
    </row>
    <row r="23" spans="1:7" x14ac:dyDescent="0.45">
      <c r="C23" t="s">
        <v>0</v>
      </c>
      <c r="D23" s="3">
        <v>1000</v>
      </c>
      <c r="E23" s="3">
        <v>0</v>
      </c>
      <c r="F23" s="3">
        <v>0</v>
      </c>
      <c r="G23" s="3">
        <v>0</v>
      </c>
    </row>
    <row r="24" spans="1:7" x14ac:dyDescent="0.45">
      <c r="C24" t="s">
        <v>14</v>
      </c>
      <c r="D24" s="3">
        <v>970</v>
      </c>
      <c r="E24" s="3">
        <v>0</v>
      </c>
      <c r="F24" s="3">
        <v>0</v>
      </c>
      <c r="G24" s="3">
        <v>0</v>
      </c>
    </row>
    <row r="26" spans="1:7" x14ac:dyDescent="0.45">
      <c r="A26" t="s">
        <v>20</v>
      </c>
      <c r="C26" t="s">
        <v>13</v>
      </c>
      <c r="D26" s="3">
        <v>0</v>
      </c>
      <c r="E26" s="3">
        <v>0</v>
      </c>
      <c r="F26" s="3">
        <v>0</v>
      </c>
      <c r="G26" s="3">
        <v>0</v>
      </c>
    </row>
    <row r="27" spans="1:7" x14ac:dyDescent="0.45">
      <c r="C27" t="s">
        <v>0</v>
      </c>
      <c r="D27" s="3">
        <v>1000</v>
      </c>
      <c r="E27" s="3">
        <v>0</v>
      </c>
      <c r="F27" s="3">
        <v>0</v>
      </c>
      <c r="G27" s="3">
        <v>0</v>
      </c>
    </row>
    <row r="28" spans="1:7" x14ac:dyDescent="0.45">
      <c r="C28" t="s">
        <v>14</v>
      </c>
      <c r="D28" s="3">
        <v>1000</v>
      </c>
      <c r="E28" s="3">
        <v>0</v>
      </c>
      <c r="F28" s="3">
        <v>0</v>
      </c>
      <c r="G28" s="3">
        <v>0</v>
      </c>
    </row>
    <row r="30" spans="1:7" x14ac:dyDescent="0.45">
      <c r="A30" t="s">
        <v>21</v>
      </c>
      <c r="C30" t="s">
        <v>13</v>
      </c>
      <c r="D30" s="3">
        <v>0</v>
      </c>
      <c r="E30" s="3">
        <v>0</v>
      </c>
      <c r="F30" s="3">
        <v>0</v>
      </c>
      <c r="G30" s="3">
        <v>0</v>
      </c>
    </row>
    <row r="31" spans="1:7" x14ac:dyDescent="0.45">
      <c r="C31" t="s">
        <v>0</v>
      </c>
      <c r="D31" s="3">
        <v>0</v>
      </c>
      <c r="E31" s="3">
        <v>0</v>
      </c>
      <c r="F31" s="3">
        <v>0</v>
      </c>
      <c r="G31" s="3">
        <v>0</v>
      </c>
    </row>
    <row r="32" spans="1:7" x14ac:dyDescent="0.45">
      <c r="C32" t="s">
        <v>14</v>
      </c>
      <c r="D32" s="3">
        <v>400</v>
      </c>
      <c r="E32" s="3">
        <v>0</v>
      </c>
      <c r="F32" s="3">
        <v>0</v>
      </c>
      <c r="G32" s="3">
        <v>0</v>
      </c>
    </row>
    <row r="34" spans="1:7" x14ac:dyDescent="0.45">
      <c r="A34" t="s">
        <v>22</v>
      </c>
      <c r="C34" t="s">
        <v>13</v>
      </c>
      <c r="D34" s="3">
        <v>1700</v>
      </c>
      <c r="E34" s="3">
        <v>1700</v>
      </c>
      <c r="F34" s="3">
        <v>0</v>
      </c>
      <c r="G34" s="3">
        <v>0</v>
      </c>
    </row>
    <row r="35" spans="1:7" x14ac:dyDescent="0.45">
      <c r="C35" t="s">
        <v>0</v>
      </c>
      <c r="D35" s="3">
        <v>0</v>
      </c>
      <c r="E35" s="3">
        <v>0</v>
      </c>
      <c r="F35" s="3">
        <v>0</v>
      </c>
      <c r="G35" s="3">
        <v>0</v>
      </c>
    </row>
    <row r="36" spans="1:7" x14ac:dyDescent="0.45">
      <c r="C36" t="s">
        <v>14</v>
      </c>
      <c r="D36" s="3">
        <v>0</v>
      </c>
      <c r="E36" s="3">
        <v>0</v>
      </c>
      <c r="F36" s="3">
        <v>0</v>
      </c>
      <c r="G36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Tilmæli</vt:lpstr>
    </vt:vector>
  </TitlesOfParts>
  <Company>KT Landsins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Ellefsen</dc:creator>
  <cp:lastModifiedBy>Hans Ellefsen</cp:lastModifiedBy>
  <dcterms:created xsi:type="dcterms:W3CDTF">2019-03-06T10:56:39Z</dcterms:created>
  <dcterms:modified xsi:type="dcterms:W3CDTF">2019-05-06T09:58:07Z</dcterms:modified>
</cp:coreProperties>
</file>